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calcId="125725"/>
</workbook>
</file>

<file path=xl/calcChain.xml><?xml version="1.0" encoding="utf-8"?>
<calcChain xmlns="http://schemas.openxmlformats.org/spreadsheetml/2006/main">
  <c r="E60" i="2"/>
  <c r="E63"/>
  <c r="E62" s="1"/>
  <c r="C24" i="1" l="1"/>
  <c r="E28" i="4" l="1"/>
  <c r="E26"/>
  <c r="E19"/>
  <c r="E18" s="1"/>
  <c r="D24" i="3"/>
  <c r="D17"/>
  <c r="D16" s="1"/>
  <c r="E58" i="2"/>
  <c r="E41"/>
  <c r="E40" s="1"/>
  <c r="E39" s="1"/>
  <c r="C35" i="1"/>
  <c r="E22" i="4" l="1"/>
  <c r="D35" i="3" l="1"/>
  <c r="D37"/>
  <c r="D39"/>
  <c r="D31"/>
  <c r="D29"/>
  <c r="D20"/>
  <c r="D22"/>
  <c r="D14"/>
  <c r="D13" s="1"/>
  <c r="D28" l="1"/>
  <c r="D26"/>
  <c r="D19" s="1"/>
  <c r="E56" i="2"/>
  <c r="E55" s="1"/>
  <c r="E53"/>
  <c r="E52" s="1"/>
  <c r="C17" i="1"/>
  <c r="D12" i="3" l="1"/>
  <c r="C16" i="1"/>
  <c r="C21"/>
  <c r="C20" s="1"/>
  <c r="C26"/>
  <c r="C29"/>
  <c r="E17" i="2"/>
  <c r="E16" s="1"/>
  <c r="E19"/>
  <c r="E26"/>
  <c r="E25" s="1"/>
  <c r="E24" s="1"/>
  <c r="E31"/>
  <c r="E30" s="1"/>
  <c r="E29" s="1"/>
  <c r="E28" s="1"/>
  <c r="E37"/>
  <c r="E45"/>
  <c r="E44" s="1"/>
  <c r="E43" s="1"/>
  <c r="E50"/>
  <c r="E49" s="1"/>
  <c r="E16" i="4"/>
  <c r="E15" s="1"/>
  <c r="E24"/>
  <c r="E21" s="1"/>
  <c r="E31"/>
  <c r="E41"/>
  <c r="E39"/>
  <c r="E33"/>
  <c r="E43"/>
  <c r="E48" i="2" l="1"/>
  <c r="E47" s="1"/>
  <c r="E36"/>
  <c r="E35" s="1"/>
  <c r="E34" s="1"/>
  <c r="E30" i="4"/>
  <c r="E14" s="1"/>
  <c r="E15" i="2"/>
  <c r="E13" s="1"/>
  <c r="C23" i="1"/>
  <c r="E12" i="2" l="1"/>
  <c r="C15" i="1"/>
  <c r="C14" s="1"/>
</calcChain>
</file>

<file path=xl/sharedStrings.xml><?xml version="1.0" encoding="utf-8"?>
<sst xmlns="http://schemas.openxmlformats.org/spreadsheetml/2006/main" count="287" uniqueCount="142">
  <si>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</si>
  <si>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</si>
  <si>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</si>
  <si>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</si>
  <si>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</si>
  <si>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</si>
  <si>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</si>
  <si>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</si>
  <si>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</si>
  <si>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</si>
  <si>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</si>
  <si>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</si>
  <si>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</si>
  <si>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</si>
  <si>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</si>
  <si>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</si>
  <si>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</si>
  <si>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</si>
  <si>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</si>
  <si>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</si>
  <si>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</si>
  <si>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</si>
  <si>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</si>
  <si>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</si>
  <si>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</si>
  <si>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</si>
  <si>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</si>
  <si>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</si>
  <si>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</si>
  <si>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</si>
  <si>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</si>
  <si>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</si>
  <si>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</si>
  <si>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</si>
  <si>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</si>
  <si>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</si>
  <si>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</si>
  <si>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</si>
  <si>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</si>
  <si>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</si>
  <si>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</si>
  <si>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</si>
  <si>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</si>
  <si>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</si>
  <si>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</si>
  <si>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</si>
  <si>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</si>
  <si>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</si>
  <si>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</si>
  <si>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</si>
  <si>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</si>
  <si>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</si>
  <si>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</si>
  <si>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</si>
  <si>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</si>
  <si>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</si>
  <si>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</si>
  <si>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</si>
  <si>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</si>
  <si>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</si>
  <si>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</si>
  <si>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</si>
  <si>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</si>
  <si>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</si>
  <si>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</si>
  <si>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</si>
  <si>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</si>
  <si>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</si>
  <si>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</si>
  <si>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</si>
  <si>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</si>
  <si>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</si>
  <si>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</si>
  <si>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</si>
  <si>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</si>
  <si>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</si>
  <si>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</si>
  <si>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</si>
  <si>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</si>
  <si>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</si>
  <si>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</si>
  <si>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</si>
  <si>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</si>
  <si>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</si>
  <si>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</si>
  <si>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</si>
  <si>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</si>
  <si>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</si>
  <si>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</si>
  <si>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</si>
  <si>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</si>
  <si>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</si>
  <si>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</si>
  <si>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</si>
  <si>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</si>
  <si>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</si>
  <si>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</si>
  <si>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</si>
  <si>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</si>
  <si>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</si>
  <si>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</si>
  <si>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</si>
  <si>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</si>
  <si>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</si>
  <si>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</si>
  <si>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</si>
  <si>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</si>
  <si>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</si>
  <si>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</si>
  <si>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</si>
  <si>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</si>
  <si>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</si>
  <si>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</si>
  <si>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</si>
  <si>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</si>
  <si>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</si>
  <si>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</si>
  <si>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</si>
  <si>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</si>
  <si>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</si>
  <si>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</si>
  <si>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</si>
  <si>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</si>
  <si>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</si>
  <si>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</si>
  <si>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</si>
  <si>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</si>
  <si>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</si>
  <si>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</si>
  <si>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</si>
  <si>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</si>
  <si>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</si>
  <si>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Казанский сельсовет муниципального района</t>
  </si>
  <si>
    <t>«Об исполнении бюджета сельского поселения Казанский сельсовет</t>
  </si>
  <si>
    <t>Поступления доходов  в бюджет сельского поселения Казанский сельсовет муниципального района Альшеевский район Республики Башкортостан за 2015 год</t>
  </si>
  <si>
    <t>Источники  финансирования дефицита бюджета сельского поселения Казанский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</si>
  <si>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Распределение  бюджетных ассигнований  сельского поселения Казанский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Казанский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</si>
  <si>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Казанский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</si>
  <si>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Казанский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</si>
  <si>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Казанский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Казанский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</si>
  <si>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Казанский сельсовет  муниципального района Альшеевский район Республики Башкортостан за 2015 год</t>
  </si>
  <si>
    <t xml:space="preserve">                                        от 15 апреля 2016  года  №39 </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</si>
</sst>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58">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11" xfId="0" applyFont="1" applyFill="1" applyBorder="1" applyAlignment="1">
      <alignment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2" borderId="13" xfId="0" applyFont="1" applyFill="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6" fillId="4" borderId="11" xfId="0" applyFont="1" applyFill="1" applyBorder="1" applyAlignment="1">
      <alignment horizontal="left" vertical="top" wrapText="1"/>
    </xf>
    <xf numFmtId="49" fontId="6" fillId="4" borderId="11" xfId="0" applyNumberFormat="1" applyFont="1" applyFill="1" applyBorder="1" applyAlignment="1">
      <alignment horizontal="center" vertical="top" wrapText="1"/>
    </xf>
    <xf numFmtId="0" fontId="6" fillId="4" borderId="11" xfId="0" applyFont="1" applyFill="1" applyBorder="1" applyAlignment="1">
      <alignment horizontal="center" vertical="top" wrapText="1"/>
    </xf>
    <xf numFmtId="0" fontId="5" fillId="4" borderId="11" xfId="0" applyFont="1" applyFill="1" applyBorder="1" applyAlignment="1">
      <alignment horizontal="center" vertical="top" wrapText="1"/>
    </xf>
    <xf numFmtId="3" fontId="6" fillId="4" borderId="11" xfId="0" applyNumberFormat="1" applyFont="1" applyFill="1" applyBorder="1" applyAlignment="1">
      <alignment horizontal="right" vertical="top" wrapText="1"/>
    </xf>
    <xf numFmtId="0" fontId="2" fillId="0" borderId="0" xfId="0" applyFont="1" applyAlignment="1">
      <alignment horizontal="center" wrapText="1" shrinkToFi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49" fontId="5" fillId="0" borderId="1"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view="pageBreakPreview" topLeftCell="A4" zoomScaleNormal="80" zoomScaleSheetLayoutView="100" workbookViewId="0">
      <selection activeCell="C18" sqref="C18"/>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132</v>
      </c>
    </row>
    <row r="4" spans="1:3">
      <c r="A4" s="1"/>
      <c r="C4" s="1" t="s">
        <v>50</v>
      </c>
    </row>
    <row r="5" spans="1:3">
      <c r="A5" s="1"/>
      <c r="C5" s="1" t="s">
        <v>51</v>
      </c>
    </row>
    <row r="6" spans="1:3">
      <c r="A6" s="1"/>
      <c r="C6" s="1" t="s">
        <v>133</v>
      </c>
    </row>
    <row r="7" spans="1:3">
      <c r="A7" s="1"/>
      <c r="C7" s="1" t="s">
        <v>2</v>
      </c>
    </row>
    <row r="8" spans="1:3">
      <c r="A8" s="2"/>
    </row>
    <row r="9" spans="1:3">
      <c r="A9" s="3"/>
      <c r="B9" s="132" t="s">
        <v>134</v>
      </c>
    </row>
    <row r="10" spans="1:3" ht="55.5" customHeight="1">
      <c r="A10" s="3"/>
      <c r="B10" s="132"/>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90">
        <f>C15+C35</f>
        <v>2064839</v>
      </c>
    </row>
    <row r="15" spans="1:3" ht="24.75" customHeight="1" thickBot="1">
      <c r="A15" s="94" t="s">
        <v>7</v>
      </c>
      <c r="B15" s="95" t="s">
        <v>8</v>
      </c>
      <c r="C15" s="96">
        <f>C16+C20+C23+C29+C31+C32+C34</f>
        <v>661839</v>
      </c>
    </row>
    <row r="16" spans="1:3" ht="24.75" customHeight="1" thickBot="1">
      <c r="A16" s="97" t="s">
        <v>9</v>
      </c>
      <c r="B16" s="98" t="s">
        <v>10</v>
      </c>
      <c r="C16" s="99">
        <f>C17</f>
        <v>49486</v>
      </c>
    </row>
    <row r="17" spans="1:3" ht="22.5" customHeight="1" thickBot="1">
      <c r="A17" s="84" t="s">
        <v>11</v>
      </c>
      <c r="B17" s="85" t="s">
        <v>18</v>
      </c>
      <c r="C17" s="86">
        <f>C18+C19</f>
        <v>49486</v>
      </c>
    </row>
    <row r="18" spans="1:3" ht="99.75" customHeight="1" thickBot="1">
      <c r="A18" s="19" t="s">
        <v>19</v>
      </c>
      <c r="B18" s="19" t="s">
        <v>12</v>
      </c>
      <c r="C18" s="20">
        <v>49444</v>
      </c>
    </row>
    <row r="19" spans="1:3" ht="99.75" customHeight="1">
      <c r="A19" s="19" t="s">
        <v>104</v>
      </c>
      <c r="B19" s="102" t="s">
        <v>103</v>
      </c>
      <c r="C19" s="103">
        <v>42</v>
      </c>
    </row>
    <row r="20" spans="1:3" ht="18.75" customHeight="1" thickBot="1">
      <c r="A20" s="82" t="s">
        <v>13</v>
      </c>
      <c r="B20" s="83" t="s">
        <v>14</v>
      </c>
      <c r="C20" s="78">
        <f>C21</f>
        <v>0</v>
      </c>
    </row>
    <row r="21" spans="1:3" ht="18.75" customHeight="1" thickBot="1">
      <c r="A21" s="16" t="s">
        <v>20</v>
      </c>
      <c r="B21" s="17" t="s">
        <v>21</v>
      </c>
      <c r="C21" s="18">
        <f>C22</f>
        <v>0</v>
      </c>
    </row>
    <row r="22" spans="1:3" ht="18.75" customHeight="1" thickBot="1">
      <c r="A22" s="16" t="s">
        <v>22</v>
      </c>
      <c r="B22" s="17" t="s">
        <v>21</v>
      </c>
      <c r="C22" s="18"/>
    </row>
    <row r="23" spans="1:3" ht="18.75" customHeight="1" thickBot="1">
      <c r="A23" s="87" t="s">
        <v>23</v>
      </c>
      <c r="B23" s="88" t="s">
        <v>24</v>
      </c>
      <c r="C23" s="89">
        <f>C24+C26</f>
        <v>601556</v>
      </c>
    </row>
    <row r="24" spans="1:3" ht="18.75" customHeight="1" thickBot="1">
      <c r="A24" s="79" t="s">
        <v>25</v>
      </c>
      <c r="B24" s="80" t="s">
        <v>26</v>
      </c>
      <c r="C24" s="81">
        <f>C25</f>
        <v>42854</v>
      </c>
    </row>
    <row r="25" spans="1:3" ht="18.75" customHeight="1" thickBot="1">
      <c r="A25" s="16" t="s">
        <v>27</v>
      </c>
      <c r="B25" s="17" t="s">
        <v>28</v>
      </c>
      <c r="C25" s="18">
        <v>42854</v>
      </c>
    </row>
    <row r="26" spans="1:3" ht="21" customHeight="1" thickBot="1">
      <c r="A26" s="79" t="s">
        <v>29</v>
      </c>
      <c r="B26" s="80" t="s">
        <v>30</v>
      </c>
      <c r="C26" s="81">
        <f>C27+C28</f>
        <v>558702</v>
      </c>
    </row>
    <row r="27" spans="1:3" ht="48" customHeight="1" thickBot="1">
      <c r="A27" s="16" t="s">
        <v>105</v>
      </c>
      <c r="B27" s="17" t="s">
        <v>31</v>
      </c>
      <c r="C27" s="18">
        <v>35743</v>
      </c>
    </row>
    <row r="28" spans="1:3" ht="95.25" thickBot="1">
      <c r="A28" s="16" t="s">
        <v>106</v>
      </c>
      <c r="B28" s="17" t="s">
        <v>32</v>
      </c>
      <c r="C28" s="18">
        <v>522959</v>
      </c>
    </row>
    <row r="29" spans="1:3" ht="20.25" customHeight="1" thickBot="1">
      <c r="A29" s="76" t="s">
        <v>15</v>
      </c>
      <c r="B29" s="77" t="s">
        <v>16</v>
      </c>
      <c r="C29" s="78">
        <f>C30</f>
        <v>6100</v>
      </c>
    </row>
    <row r="30" spans="1:3" ht="36" customHeight="1" thickBot="1">
      <c r="A30" s="16" t="s">
        <v>33</v>
      </c>
      <c r="B30" s="17" t="s">
        <v>34</v>
      </c>
      <c r="C30" s="18">
        <v>6100</v>
      </c>
    </row>
    <row r="31" spans="1:3" ht="36" customHeight="1" thickBot="1">
      <c r="A31" s="105" t="s">
        <v>115</v>
      </c>
      <c r="B31" s="106" t="s">
        <v>116</v>
      </c>
      <c r="C31" s="78">
        <v>4697</v>
      </c>
    </row>
    <row r="32" spans="1:3" ht="36" customHeight="1" thickBot="1">
      <c r="A32" s="105" t="s">
        <v>108</v>
      </c>
      <c r="B32" s="77" t="s">
        <v>107</v>
      </c>
      <c r="C32" s="78"/>
    </row>
    <row r="33" spans="1:3" ht="36" customHeight="1" thickBot="1">
      <c r="A33" s="105" t="s">
        <v>125</v>
      </c>
      <c r="B33" s="77" t="s">
        <v>126</v>
      </c>
      <c r="C33" s="78"/>
    </row>
    <row r="34" spans="1:3" ht="23.25" customHeight="1" thickBot="1">
      <c r="A34" s="105" t="s">
        <v>123</v>
      </c>
      <c r="B34" s="77" t="s">
        <v>124</v>
      </c>
      <c r="C34" s="78"/>
    </row>
    <row r="35" spans="1:3" ht="20.25" customHeight="1" thickBot="1">
      <c r="A35" s="91" t="s">
        <v>35</v>
      </c>
      <c r="B35" s="92" t="s">
        <v>36</v>
      </c>
      <c r="C35" s="93">
        <f>SUM(C36:C41)</f>
        <v>1403000</v>
      </c>
    </row>
    <row r="36" spans="1:3" ht="49.5" customHeight="1" thickBot="1">
      <c r="A36" s="16" t="s">
        <v>113</v>
      </c>
      <c r="B36" s="17" t="s">
        <v>114</v>
      </c>
      <c r="C36" s="18">
        <v>127700</v>
      </c>
    </row>
    <row r="37" spans="1:3" ht="35.25" customHeight="1" thickBot="1">
      <c r="A37" s="16" t="s">
        <v>37</v>
      </c>
      <c r="B37" s="17" t="s">
        <v>38</v>
      </c>
      <c r="C37" s="18">
        <v>710000</v>
      </c>
    </row>
    <row r="38" spans="1:3" ht="52.5" customHeight="1" thickBot="1">
      <c r="A38" s="16" t="s">
        <v>39</v>
      </c>
      <c r="B38" s="17" t="s">
        <v>40</v>
      </c>
      <c r="C38" s="18">
        <v>65300</v>
      </c>
    </row>
    <row r="39" spans="1:3" ht="52.5" customHeight="1" thickBot="1">
      <c r="A39" s="16" t="s">
        <v>41</v>
      </c>
      <c r="B39" s="17" t="s">
        <v>42</v>
      </c>
      <c r="C39" s="18">
        <v>380000</v>
      </c>
    </row>
    <row r="40" spans="1:3" ht="35.25" customHeight="1" thickBot="1">
      <c r="A40" s="16" t="s">
        <v>112</v>
      </c>
      <c r="B40" s="17" t="s">
        <v>42</v>
      </c>
      <c r="C40" s="18">
        <v>120000</v>
      </c>
    </row>
    <row r="41" spans="1:3" ht="22.5" customHeight="1" thickBot="1">
      <c r="A41" s="16" t="s">
        <v>117</v>
      </c>
      <c r="B41" s="17" t="s">
        <v>118</v>
      </c>
      <c r="C41" s="18"/>
    </row>
  </sheetData>
  <mergeCells count="1">
    <mergeCell ref="B9:B10"/>
  </mergeCells>
  <pageMargins left="0.7" right="0.7" top="0.75" bottom="0.75" header="0.3" footer="0.3"/>
  <pageSetup paperSize="9" scale="56"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view="pageBreakPreview" topLeftCell="A46" zoomScale="86" zoomScaleNormal="100" zoomScaleSheetLayoutView="86" workbookViewId="0">
      <selection activeCell="D48" sqref="D48"/>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43</v>
      </c>
    </row>
    <row r="2" spans="1:5" ht="15.75">
      <c r="D2" s="23"/>
      <c r="E2" s="1" t="s">
        <v>1</v>
      </c>
    </row>
    <row r="3" spans="1:5" ht="15.75">
      <c r="D3" s="23"/>
      <c r="E3" s="1" t="s">
        <v>132</v>
      </c>
    </row>
    <row r="4" spans="1:5" ht="15.75">
      <c r="E4" s="1" t="s">
        <v>50</v>
      </c>
    </row>
    <row r="5" spans="1:5" ht="15.75">
      <c r="E5" s="1" t="s">
        <v>51</v>
      </c>
    </row>
    <row r="6" spans="1:5" ht="15.75">
      <c r="E6" s="1" t="s">
        <v>133</v>
      </c>
    </row>
    <row r="7" spans="1:5" ht="15.75">
      <c r="E7" s="1" t="s">
        <v>2</v>
      </c>
    </row>
    <row r="8" spans="1:5" ht="12.75" customHeight="1">
      <c r="A8" s="3"/>
      <c r="B8" s="32"/>
    </row>
    <row r="9" spans="1:5" ht="100.5" customHeight="1">
      <c r="A9" s="132" t="s">
        <v>136</v>
      </c>
      <c r="B9" s="132"/>
      <c r="C9" s="132"/>
      <c r="D9" s="132"/>
      <c r="E9" s="132"/>
    </row>
    <row r="10" spans="1:5" ht="16.5" thickBot="1">
      <c r="A10" s="21" t="s">
        <v>52</v>
      </c>
      <c r="E10" s="24" t="s">
        <v>53</v>
      </c>
    </row>
    <row r="11" spans="1:5" ht="32.25" customHeight="1" thickBot="1">
      <c r="A11" s="25" t="s">
        <v>44</v>
      </c>
      <c r="B11" s="33" t="s">
        <v>54</v>
      </c>
      <c r="C11" s="26" t="s">
        <v>55</v>
      </c>
      <c r="D11" s="26" t="s">
        <v>56</v>
      </c>
      <c r="E11" s="26" t="s">
        <v>5</v>
      </c>
    </row>
    <row r="12" spans="1:5" ht="19.5" thickBot="1">
      <c r="A12" s="12" t="s">
        <v>6</v>
      </c>
      <c r="B12" s="34"/>
      <c r="C12" s="27"/>
      <c r="D12" s="27"/>
      <c r="E12" s="9">
        <f>E13+E28+E34+E47+E62</f>
        <v>2468629</v>
      </c>
    </row>
    <row r="13" spans="1:5" ht="15" customHeight="1">
      <c r="A13" s="141" t="s">
        <v>57</v>
      </c>
      <c r="B13" s="143" t="s">
        <v>74</v>
      </c>
      <c r="C13" s="145"/>
      <c r="D13" s="147"/>
      <c r="E13" s="149">
        <f>E15</f>
        <v>1799219</v>
      </c>
    </row>
    <row r="14" spans="1:5" ht="33.75" customHeight="1" thickBot="1">
      <c r="A14" s="142"/>
      <c r="B14" s="144"/>
      <c r="C14" s="146"/>
      <c r="D14" s="148"/>
      <c r="E14" s="150"/>
    </row>
    <row r="15" spans="1:5" ht="24.75" customHeight="1" thickBot="1">
      <c r="A15" s="47" t="s">
        <v>48</v>
      </c>
      <c r="B15" s="55" t="s">
        <v>74</v>
      </c>
      <c r="C15" s="56">
        <v>9900000</v>
      </c>
      <c r="D15" s="48"/>
      <c r="E15" s="49">
        <f>E16+E19+E24</f>
        <v>1799219</v>
      </c>
    </row>
    <row r="16" spans="1:5" ht="60.75" customHeight="1" thickBot="1">
      <c r="A16" s="46" t="s">
        <v>58</v>
      </c>
      <c r="B16" s="57" t="s">
        <v>75</v>
      </c>
      <c r="C16" s="58"/>
      <c r="D16" s="45"/>
      <c r="E16" s="43">
        <f>E17</f>
        <v>612617</v>
      </c>
    </row>
    <row r="17" spans="1:5" ht="48" customHeight="1" thickBot="1">
      <c r="A17" s="10" t="s">
        <v>59</v>
      </c>
      <c r="B17" s="34" t="s">
        <v>75</v>
      </c>
      <c r="C17" s="27">
        <v>9900203</v>
      </c>
      <c r="D17" s="27"/>
      <c r="E17" s="11">
        <f>E18</f>
        <v>612617</v>
      </c>
    </row>
    <row r="18" spans="1:5" ht="100.5" customHeight="1" thickBot="1">
      <c r="A18" s="10" t="s">
        <v>60</v>
      </c>
      <c r="B18" s="34" t="s">
        <v>75</v>
      </c>
      <c r="C18" s="27">
        <v>9900203</v>
      </c>
      <c r="D18" s="27">
        <v>100</v>
      </c>
      <c r="E18" s="11">
        <v>612617</v>
      </c>
    </row>
    <row r="19" spans="1:5" ht="24.75" customHeight="1" thickBot="1">
      <c r="A19" s="46" t="s">
        <v>45</v>
      </c>
      <c r="B19" s="57" t="s">
        <v>102</v>
      </c>
      <c r="C19" s="45">
        <v>9900204</v>
      </c>
      <c r="D19" s="45"/>
      <c r="E19" s="43">
        <f>E20+E21+E22</f>
        <v>1186602</v>
      </c>
    </row>
    <row r="20" spans="1:5" ht="104.25" customHeight="1" thickBot="1">
      <c r="A20" s="10" t="s">
        <v>60</v>
      </c>
      <c r="B20" s="34" t="s">
        <v>102</v>
      </c>
      <c r="C20" s="27">
        <v>9900204</v>
      </c>
      <c r="D20" s="27">
        <v>100</v>
      </c>
      <c r="E20" s="11">
        <v>563725</v>
      </c>
    </row>
    <row r="21" spans="1:5" ht="45.75" customHeight="1" thickBot="1">
      <c r="A21" s="10" t="s">
        <v>61</v>
      </c>
      <c r="B21" s="34" t="s">
        <v>102</v>
      </c>
      <c r="C21" s="27">
        <v>9900204</v>
      </c>
      <c r="D21" s="27">
        <v>200</v>
      </c>
      <c r="E21" s="11">
        <v>607614</v>
      </c>
    </row>
    <row r="22" spans="1:5" ht="32.25" customHeight="1">
      <c r="A22" s="133" t="s">
        <v>46</v>
      </c>
      <c r="B22" s="135" t="s">
        <v>102</v>
      </c>
      <c r="C22" s="137">
        <v>9900204</v>
      </c>
      <c r="D22" s="137">
        <v>800</v>
      </c>
      <c r="E22" s="139">
        <v>15263</v>
      </c>
    </row>
    <row r="23" spans="1:5" ht="409.5" hidden="1" customHeight="1" thickBot="1">
      <c r="A23" s="134"/>
      <c r="B23" s="136"/>
      <c r="C23" s="138"/>
      <c r="D23" s="138"/>
      <c r="E23" s="140"/>
    </row>
    <row r="24" spans="1:5" ht="25.5" customHeight="1" thickBot="1">
      <c r="A24" s="44" t="s">
        <v>62</v>
      </c>
      <c r="B24" s="57" t="s">
        <v>101</v>
      </c>
      <c r="C24" s="45"/>
      <c r="D24" s="54"/>
      <c r="E24" s="43">
        <f>E25</f>
        <v>0</v>
      </c>
    </row>
    <row r="25" spans="1:5" ht="26.25" customHeight="1" thickBot="1">
      <c r="A25" s="10" t="s">
        <v>48</v>
      </c>
      <c r="B25" s="34" t="s">
        <v>101</v>
      </c>
      <c r="C25" s="27">
        <v>9900000</v>
      </c>
      <c r="D25" s="28"/>
      <c r="E25" s="11">
        <f>E26</f>
        <v>0</v>
      </c>
    </row>
    <row r="26" spans="1:5" ht="48" customHeight="1" thickBot="1">
      <c r="A26" s="29" t="s">
        <v>63</v>
      </c>
      <c r="B26" s="34" t="s">
        <v>101</v>
      </c>
      <c r="C26" s="27">
        <v>9900750</v>
      </c>
      <c r="D26" s="28"/>
      <c r="E26" s="11">
        <f>E27</f>
        <v>0</v>
      </c>
    </row>
    <row r="27" spans="1:5" ht="30.75" customHeight="1" thickBot="1">
      <c r="A27" s="29" t="s">
        <v>46</v>
      </c>
      <c r="B27" s="34" t="s">
        <v>101</v>
      </c>
      <c r="C27" s="27">
        <v>9900750</v>
      </c>
      <c r="D27" s="27">
        <v>800</v>
      </c>
      <c r="E27" s="11"/>
    </row>
    <row r="28" spans="1:5" ht="32.25" customHeight="1" thickBot="1">
      <c r="A28" s="72" t="s">
        <v>64</v>
      </c>
      <c r="B28" s="73" t="s">
        <v>100</v>
      </c>
      <c r="C28" s="66"/>
      <c r="D28" s="66"/>
      <c r="E28" s="74">
        <f>E29</f>
        <v>65300</v>
      </c>
    </row>
    <row r="29" spans="1:5" ht="29.25" customHeight="1" thickBot="1">
      <c r="A29" s="75" t="s">
        <v>48</v>
      </c>
      <c r="B29" s="55" t="s">
        <v>100</v>
      </c>
      <c r="C29" s="48">
        <v>9900000</v>
      </c>
      <c r="D29" s="48"/>
      <c r="E29" s="49">
        <f>E30</f>
        <v>65300</v>
      </c>
    </row>
    <row r="30" spans="1:5" ht="39.75" customHeight="1" thickBot="1">
      <c r="A30" s="29" t="s">
        <v>65</v>
      </c>
      <c r="B30" s="34" t="s">
        <v>99</v>
      </c>
      <c r="C30" s="27">
        <v>9905118</v>
      </c>
      <c r="D30" s="27"/>
      <c r="E30" s="11">
        <f>E31</f>
        <v>65300</v>
      </c>
    </row>
    <row r="31" spans="1:5" ht="79.5" customHeight="1" thickBot="1">
      <c r="A31" s="44" t="s">
        <v>66</v>
      </c>
      <c r="B31" s="57" t="s">
        <v>99</v>
      </c>
      <c r="C31" s="45">
        <v>9905118</v>
      </c>
      <c r="D31" s="45"/>
      <c r="E31" s="43">
        <f>E32+E33</f>
        <v>65300</v>
      </c>
    </row>
    <row r="32" spans="1:5" ht="99.75" customHeight="1" thickBot="1">
      <c r="A32" s="29" t="s">
        <v>60</v>
      </c>
      <c r="B32" s="34" t="s">
        <v>99</v>
      </c>
      <c r="C32" s="27">
        <v>9905118</v>
      </c>
      <c r="D32" s="27">
        <v>100</v>
      </c>
      <c r="E32" s="11">
        <v>61114</v>
      </c>
    </row>
    <row r="33" spans="1:5" ht="39.75" customHeight="1" thickBot="1">
      <c r="A33" s="10" t="s">
        <v>61</v>
      </c>
      <c r="B33" s="34" t="s">
        <v>99</v>
      </c>
      <c r="C33" s="27">
        <v>9905118</v>
      </c>
      <c r="D33" s="27">
        <v>200</v>
      </c>
      <c r="E33" s="11">
        <v>4186</v>
      </c>
    </row>
    <row r="34" spans="1:5" ht="28.5" customHeight="1" thickBot="1">
      <c r="A34" s="60" t="s">
        <v>67</v>
      </c>
      <c r="B34" s="61" t="s">
        <v>98</v>
      </c>
      <c r="C34" s="62"/>
      <c r="D34" s="63"/>
      <c r="E34" s="64">
        <f>E35+E39+E43</f>
        <v>120000</v>
      </c>
    </row>
    <row r="35" spans="1:5" ht="45" customHeight="1">
      <c r="A35" s="67" t="s">
        <v>76</v>
      </c>
      <c r="B35" s="68" t="s">
        <v>97</v>
      </c>
      <c r="C35" s="69"/>
      <c r="D35" s="70"/>
      <c r="E35" s="71">
        <f>E36</f>
        <v>0</v>
      </c>
    </row>
    <row r="36" spans="1:5" ht="21.75" customHeight="1" thickBot="1">
      <c r="A36" s="10" t="s">
        <v>48</v>
      </c>
      <c r="B36" s="34" t="s">
        <v>97</v>
      </c>
      <c r="C36" s="27">
        <v>9900000</v>
      </c>
      <c r="D36" s="27"/>
      <c r="E36" s="11">
        <f>E37</f>
        <v>0</v>
      </c>
    </row>
    <row r="37" spans="1:5" ht="41.25" customHeight="1" thickBot="1">
      <c r="A37" s="46" t="s">
        <v>68</v>
      </c>
      <c r="B37" s="57" t="s">
        <v>97</v>
      </c>
      <c r="C37" s="45">
        <v>9900348</v>
      </c>
      <c r="D37" s="45"/>
      <c r="E37" s="43">
        <f>E38</f>
        <v>0</v>
      </c>
    </row>
    <row r="38" spans="1:5" ht="27.75" customHeight="1" thickBot="1">
      <c r="A38" s="10" t="s">
        <v>46</v>
      </c>
      <c r="B38" s="34" t="s">
        <v>97</v>
      </c>
      <c r="C38" s="27">
        <v>9900348</v>
      </c>
      <c r="D38" s="27">
        <v>800</v>
      </c>
      <c r="E38" s="11"/>
    </row>
    <row r="39" spans="1:5" ht="27.75" customHeight="1" thickBot="1">
      <c r="A39" s="107" t="s">
        <v>119</v>
      </c>
      <c r="B39" s="65" t="s">
        <v>120</v>
      </c>
      <c r="C39" s="51"/>
      <c r="D39" s="51"/>
      <c r="E39" s="52">
        <f>E40</f>
        <v>120000</v>
      </c>
    </row>
    <row r="40" spans="1:5" ht="102" customHeight="1" thickBot="1">
      <c r="A40" s="113" t="s">
        <v>121</v>
      </c>
      <c r="B40" s="57" t="s">
        <v>120</v>
      </c>
      <c r="C40" s="45">
        <v>2010000</v>
      </c>
      <c r="D40" s="45"/>
      <c r="E40" s="43">
        <f>E41</f>
        <v>120000</v>
      </c>
    </row>
    <row r="41" spans="1:5" ht="108" customHeight="1" thickBot="1">
      <c r="A41" s="114" t="s">
        <v>122</v>
      </c>
      <c r="B41" s="57" t="s">
        <v>120</v>
      </c>
      <c r="C41" s="45">
        <v>2017404</v>
      </c>
      <c r="D41" s="45"/>
      <c r="E41" s="43">
        <f>E42</f>
        <v>120000</v>
      </c>
    </row>
    <row r="42" spans="1:5" ht="41.25" customHeight="1" thickBot="1">
      <c r="A42" s="112" t="s">
        <v>61</v>
      </c>
      <c r="B42" s="109" t="s">
        <v>120</v>
      </c>
      <c r="C42" s="110">
        <v>2017404</v>
      </c>
      <c r="D42" s="110">
        <v>200</v>
      </c>
      <c r="E42" s="111">
        <v>120000</v>
      </c>
    </row>
    <row r="43" spans="1:5" ht="41.25" customHeight="1" thickBot="1">
      <c r="A43" s="50" t="s">
        <v>69</v>
      </c>
      <c r="B43" s="65" t="s">
        <v>96</v>
      </c>
      <c r="C43" s="66"/>
      <c r="D43" s="51"/>
      <c r="E43" s="52">
        <f>E44</f>
        <v>0</v>
      </c>
    </row>
    <row r="44" spans="1:5" ht="180" customHeight="1" thickBot="1">
      <c r="A44" s="47" t="s">
        <v>137</v>
      </c>
      <c r="B44" s="55" t="s">
        <v>96</v>
      </c>
      <c r="C44" s="48">
        <v>1710000</v>
      </c>
      <c r="D44" s="48"/>
      <c r="E44" s="49">
        <f>E45</f>
        <v>0</v>
      </c>
    </row>
    <row r="45" spans="1:5" ht="42" customHeight="1" thickBot="1">
      <c r="A45" s="46" t="s">
        <v>70</v>
      </c>
      <c r="B45" s="57" t="s">
        <v>96</v>
      </c>
      <c r="C45" s="45">
        <v>1717217</v>
      </c>
      <c r="D45" s="45"/>
      <c r="E45" s="43">
        <f>E46</f>
        <v>0</v>
      </c>
    </row>
    <row r="46" spans="1:5" ht="41.25" customHeight="1">
      <c r="A46" s="122" t="s">
        <v>61</v>
      </c>
      <c r="B46" s="123" t="s">
        <v>96</v>
      </c>
      <c r="C46" s="124">
        <v>1717217</v>
      </c>
      <c r="D46" s="125">
        <v>200</v>
      </c>
      <c r="E46" s="126"/>
    </row>
    <row r="47" spans="1:5" ht="42" customHeight="1">
      <c r="A47" s="127" t="s">
        <v>71</v>
      </c>
      <c r="B47" s="128" t="s">
        <v>95</v>
      </c>
      <c r="C47" s="129"/>
      <c r="D47" s="130"/>
      <c r="E47" s="131">
        <f>E48</f>
        <v>484110</v>
      </c>
    </row>
    <row r="48" spans="1:5" ht="193.5" customHeight="1" thickBot="1">
      <c r="A48" s="47" t="s">
        <v>138</v>
      </c>
      <c r="B48" s="55" t="s">
        <v>95</v>
      </c>
      <c r="C48" s="48">
        <v>2110000</v>
      </c>
      <c r="D48" s="48"/>
      <c r="E48" s="59">
        <f>E49+E52+E55</f>
        <v>484110</v>
      </c>
    </row>
    <row r="49" spans="1:5" ht="28.5" customHeight="1" thickBot="1">
      <c r="A49" s="46" t="s">
        <v>47</v>
      </c>
      <c r="B49" s="57" t="s">
        <v>94</v>
      </c>
      <c r="C49" s="45"/>
      <c r="D49" s="45"/>
      <c r="E49" s="43">
        <f>E50</f>
        <v>0</v>
      </c>
    </row>
    <row r="50" spans="1:5" ht="40.5" customHeight="1" thickBot="1">
      <c r="A50" s="10" t="s">
        <v>72</v>
      </c>
      <c r="B50" s="34" t="s">
        <v>94</v>
      </c>
      <c r="C50" s="27">
        <v>2119821</v>
      </c>
      <c r="D50" s="27"/>
      <c r="E50" s="11">
        <f>E51</f>
        <v>0</v>
      </c>
    </row>
    <row r="51" spans="1:5" ht="27.75" customHeight="1" thickBot="1">
      <c r="A51" s="10" t="s">
        <v>46</v>
      </c>
      <c r="B51" s="34" t="s">
        <v>94</v>
      </c>
      <c r="C51" s="27">
        <v>2119821</v>
      </c>
      <c r="D51" s="27">
        <v>800</v>
      </c>
      <c r="E51" s="11"/>
    </row>
    <row r="52" spans="1:5" ht="27.75" customHeight="1" thickBot="1">
      <c r="A52" s="100" t="s">
        <v>110</v>
      </c>
      <c r="B52" s="34" t="s">
        <v>109</v>
      </c>
      <c r="C52" s="27"/>
      <c r="D52" s="27"/>
      <c r="E52" s="11">
        <f>E53</f>
        <v>4156</v>
      </c>
    </row>
    <row r="53" spans="1:5" ht="37.5" customHeight="1" thickBot="1">
      <c r="A53" s="100" t="s">
        <v>111</v>
      </c>
      <c r="B53" s="34" t="s">
        <v>109</v>
      </c>
      <c r="C53" s="27">
        <v>2110351</v>
      </c>
      <c r="D53" s="27"/>
      <c r="E53" s="11">
        <f>E54</f>
        <v>4156</v>
      </c>
    </row>
    <row r="54" spans="1:5" ht="27.75" customHeight="1" thickBot="1">
      <c r="A54" s="100" t="s">
        <v>61</v>
      </c>
      <c r="B54" s="34" t="s">
        <v>109</v>
      </c>
      <c r="C54" s="27">
        <v>2110351</v>
      </c>
      <c r="D54" s="27">
        <v>200</v>
      </c>
      <c r="E54" s="11">
        <v>4156</v>
      </c>
    </row>
    <row r="55" spans="1:5" ht="23.25" customHeight="1" thickBot="1">
      <c r="A55" s="46" t="s">
        <v>49</v>
      </c>
      <c r="B55" s="57" t="s">
        <v>93</v>
      </c>
      <c r="C55" s="58"/>
      <c r="D55" s="45"/>
      <c r="E55" s="43">
        <f>E56+E58+E60</f>
        <v>479954</v>
      </c>
    </row>
    <row r="56" spans="1:5" ht="43.5" customHeight="1" thickBot="1">
      <c r="A56" s="46" t="s">
        <v>73</v>
      </c>
      <c r="B56" s="57" t="s">
        <v>93</v>
      </c>
      <c r="C56" s="58"/>
      <c r="D56" s="45"/>
      <c r="E56" s="43">
        <f>E57</f>
        <v>99954</v>
      </c>
    </row>
    <row r="57" spans="1:5" ht="40.5" customHeight="1" thickBot="1">
      <c r="A57" s="100" t="s">
        <v>61</v>
      </c>
      <c r="B57" s="34" t="s">
        <v>93</v>
      </c>
      <c r="C57" s="110">
        <v>2110605</v>
      </c>
      <c r="D57" s="110">
        <v>200</v>
      </c>
      <c r="E57" s="111">
        <v>99954</v>
      </c>
    </row>
    <row r="58" spans="1:5" ht="66.75" customHeight="1" thickBot="1">
      <c r="A58" s="46" t="s">
        <v>73</v>
      </c>
      <c r="B58" s="57" t="s">
        <v>93</v>
      </c>
      <c r="C58" s="45">
        <v>2110640</v>
      </c>
      <c r="D58" s="45"/>
      <c r="E58" s="43">
        <f>E59</f>
        <v>0</v>
      </c>
    </row>
    <row r="59" spans="1:5" ht="42" customHeight="1" thickBot="1">
      <c r="A59" s="104" t="s">
        <v>61</v>
      </c>
      <c r="B59" s="34" t="s">
        <v>93</v>
      </c>
      <c r="C59" s="27">
        <v>2110640</v>
      </c>
      <c r="D59" s="27">
        <v>200</v>
      </c>
      <c r="E59" s="11"/>
    </row>
    <row r="60" spans="1:5" ht="56.25" customHeight="1" thickBot="1">
      <c r="A60" s="46" t="s">
        <v>73</v>
      </c>
      <c r="B60" s="57" t="s">
        <v>93</v>
      </c>
      <c r="C60" s="45">
        <v>2117404</v>
      </c>
      <c r="D60" s="45"/>
      <c r="E60" s="43">
        <f>E61</f>
        <v>380000</v>
      </c>
    </row>
    <row r="61" spans="1:5" ht="56.25" customHeight="1" thickBot="1">
      <c r="A61" s="116" t="s">
        <v>61</v>
      </c>
      <c r="B61" s="34" t="s">
        <v>93</v>
      </c>
      <c r="C61" s="27">
        <v>2117404</v>
      </c>
      <c r="D61" s="27">
        <v>200</v>
      </c>
      <c r="E61" s="11">
        <v>380000</v>
      </c>
    </row>
    <row r="62" spans="1:5" ht="69.75" customHeight="1" thickBot="1">
      <c r="A62" s="118" t="s">
        <v>128</v>
      </c>
      <c r="B62" s="73" t="s">
        <v>127</v>
      </c>
      <c r="C62" s="66"/>
      <c r="D62" s="66"/>
      <c r="E62" s="74">
        <f>E63</f>
        <v>0</v>
      </c>
    </row>
    <row r="63" spans="1:5" ht="42" customHeight="1" thickBot="1">
      <c r="A63" s="119" t="s">
        <v>129</v>
      </c>
      <c r="B63" s="57" t="s">
        <v>127</v>
      </c>
      <c r="C63" s="45">
        <v>990000</v>
      </c>
      <c r="D63" s="45"/>
      <c r="E63" s="43">
        <f>E64</f>
        <v>0</v>
      </c>
    </row>
    <row r="64" spans="1:5" ht="41.25" customHeight="1" thickBot="1">
      <c r="A64" s="117" t="s">
        <v>130</v>
      </c>
      <c r="B64" s="34" t="s">
        <v>131</v>
      </c>
      <c r="C64" s="27">
        <v>9907600</v>
      </c>
      <c r="D64" s="27">
        <v>540</v>
      </c>
      <c r="E64"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view="pageBreakPreview" topLeftCell="A19" zoomScaleNormal="100" zoomScaleSheetLayoutView="100" workbookViewId="0">
      <selection activeCell="D40" sqref="D40"/>
    </sheetView>
  </sheetViews>
  <sheetFormatPr defaultRowHeight="15"/>
  <cols>
    <col min="1" max="1" width="63.5703125" customWidth="1"/>
    <col min="2" max="2" width="14.42578125" customWidth="1"/>
    <col min="4" max="4" width="15" customWidth="1"/>
  </cols>
  <sheetData>
    <row r="1" spans="1:4" ht="15.75">
      <c r="A1" s="1"/>
      <c r="D1" s="1" t="s">
        <v>80</v>
      </c>
    </row>
    <row r="2" spans="1:4" ht="15.75">
      <c r="A2" s="1"/>
      <c r="D2" s="1" t="s">
        <v>1</v>
      </c>
    </row>
    <row r="3" spans="1:4" ht="15.75">
      <c r="A3" s="1"/>
      <c r="D3" s="1" t="s">
        <v>132</v>
      </c>
    </row>
    <row r="4" spans="1:4" ht="15.75">
      <c r="A4" s="1"/>
      <c r="D4" s="1" t="s">
        <v>50</v>
      </c>
    </row>
    <row r="5" spans="1:4" ht="15.75">
      <c r="A5" s="1"/>
      <c r="D5" s="1" t="s">
        <v>51</v>
      </c>
    </row>
    <row r="6" spans="1:4" ht="15.75">
      <c r="A6" s="21"/>
      <c r="D6" s="1" t="s">
        <v>133</v>
      </c>
    </row>
    <row r="7" spans="1:4" ht="17.25">
      <c r="A7" s="22"/>
      <c r="D7" s="1" t="s">
        <v>2</v>
      </c>
    </row>
    <row r="8" spans="1:4" ht="15.75">
      <c r="A8" s="3"/>
    </row>
    <row r="9" spans="1:4" ht="134.25" customHeight="1">
      <c r="A9" s="151" t="s">
        <v>139</v>
      </c>
      <c r="B9" s="151"/>
      <c r="C9" s="151"/>
      <c r="D9" s="151"/>
    </row>
    <row r="10" spans="1:4" ht="16.5" thickBot="1">
      <c r="A10" s="1"/>
      <c r="D10" s="24" t="s">
        <v>53</v>
      </c>
    </row>
    <row r="11" spans="1:4" ht="32.25" customHeight="1" thickBot="1">
      <c r="A11" s="25" t="s">
        <v>44</v>
      </c>
      <c r="B11" s="26" t="s">
        <v>55</v>
      </c>
      <c r="C11" s="26" t="s">
        <v>56</v>
      </c>
      <c r="D11" s="26" t="s">
        <v>5</v>
      </c>
    </row>
    <row r="12" spans="1:4" ht="19.5" thickBot="1">
      <c r="A12" s="12" t="s">
        <v>6</v>
      </c>
      <c r="B12" s="27"/>
      <c r="C12" s="27"/>
      <c r="D12" s="9">
        <f>D13+D16+D19+D28</f>
        <v>2468629</v>
      </c>
    </row>
    <row r="13" spans="1:4" ht="96" customHeight="1" thickBot="1">
      <c r="A13" s="47" t="s">
        <v>137</v>
      </c>
      <c r="B13" s="48">
        <v>1710000</v>
      </c>
      <c r="C13" s="48"/>
      <c r="D13" s="49">
        <f>D14</f>
        <v>0</v>
      </c>
    </row>
    <row r="14" spans="1:4" ht="25.5" customHeight="1" thickBot="1">
      <c r="A14" s="46" t="s">
        <v>70</v>
      </c>
      <c r="B14" s="45">
        <v>1710333</v>
      </c>
      <c r="C14" s="45"/>
      <c r="D14" s="43">
        <f>D15</f>
        <v>0</v>
      </c>
    </row>
    <row r="15" spans="1:4" ht="42" customHeight="1" thickBot="1">
      <c r="A15" s="10" t="s">
        <v>61</v>
      </c>
      <c r="B15" s="27">
        <v>1710333</v>
      </c>
      <c r="C15" s="27">
        <v>200</v>
      </c>
      <c r="D15" s="11"/>
    </row>
    <row r="16" spans="1:4" ht="53.25" customHeight="1" thickBot="1">
      <c r="A16" s="108" t="s">
        <v>121</v>
      </c>
      <c r="B16" s="48">
        <v>2010000</v>
      </c>
      <c r="C16" s="48"/>
      <c r="D16" s="49">
        <f>D17</f>
        <v>120000</v>
      </c>
    </row>
    <row r="17" spans="1:4" ht="17.25" customHeight="1" thickBot="1">
      <c r="A17" s="115" t="s">
        <v>119</v>
      </c>
      <c r="B17" s="45">
        <v>2017404</v>
      </c>
      <c r="C17" s="45"/>
      <c r="D17" s="43">
        <f>D18</f>
        <v>120000</v>
      </c>
    </row>
    <row r="18" spans="1:4" ht="42" customHeight="1" thickBot="1">
      <c r="A18" s="104" t="s">
        <v>61</v>
      </c>
      <c r="B18" s="27">
        <v>2017404</v>
      </c>
      <c r="C18" s="27">
        <v>200</v>
      </c>
      <c r="D18" s="11">
        <v>120000</v>
      </c>
    </row>
    <row r="19" spans="1:4" ht="94.5" customHeight="1" thickBot="1">
      <c r="A19" s="47" t="s">
        <v>138</v>
      </c>
      <c r="B19" s="48">
        <v>2110000</v>
      </c>
      <c r="C19" s="48"/>
      <c r="D19" s="49">
        <f>D20+D22+D24+D26</f>
        <v>484110</v>
      </c>
    </row>
    <row r="20" spans="1:4" ht="22.5" customHeight="1" thickBot="1">
      <c r="A20" s="47" t="s">
        <v>110</v>
      </c>
      <c r="B20" s="48">
        <v>2110351</v>
      </c>
      <c r="C20" s="48"/>
      <c r="D20" s="49">
        <f>D21</f>
        <v>4156</v>
      </c>
    </row>
    <row r="21" spans="1:4" ht="43.5" customHeight="1" thickBot="1">
      <c r="A21" s="101" t="s">
        <v>61</v>
      </c>
      <c r="B21" s="110">
        <v>2110351</v>
      </c>
      <c r="C21" s="110">
        <v>200</v>
      </c>
      <c r="D21" s="111">
        <v>4156</v>
      </c>
    </row>
    <row r="22" spans="1:4" ht="40.5" customHeight="1" thickBot="1">
      <c r="A22" s="46" t="s">
        <v>73</v>
      </c>
      <c r="B22" s="45">
        <v>2110605</v>
      </c>
      <c r="C22" s="45"/>
      <c r="D22" s="43">
        <f>D23</f>
        <v>99954</v>
      </c>
    </row>
    <row r="23" spans="1:4" ht="36" customHeight="1" thickBot="1">
      <c r="A23" s="10" t="s">
        <v>61</v>
      </c>
      <c r="B23" s="27">
        <v>2110605</v>
      </c>
      <c r="C23" s="27">
        <v>200</v>
      </c>
      <c r="D23" s="11">
        <v>99954</v>
      </c>
    </row>
    <row r="24" spans="1:4" ht="36" customHeight="1" thickBot="1">
      <c r="A24" s="46" t="s">
        <v>73</v>
      </c>
      <c r="B24" s="48">
        <v>2110640</v>
      </c>
      <c r="C24" s="48"/>
      <c r="D24" s="49">
        <f>D25</f>
        <v>0</v>
      </c>
    </row>
    <row r="25" spans="1:4" ht="36" customHeight="1" thickBot="1">
      <c r="A25" s="104" t="s">
        <v>61</v>
      </c>
      <c r="B25" s="110">
        <v>2110640</v>
      </c>
      <c r="C25" s="27">
        <v>200</v>
      </c>
      <c r="D25" s="11"/>
    </row>
    <row r="26" spans="1:4" ht="25.5" customHeight="1" thickBot="1">
      <c r="A26" s="46" t="s">
        <v>73</v>
      </c>
      <c r="B26" s="45">
        <v>2117404</v>
      </c>
      <c r="C26" s="45"/>
      <c r="D26" s="43">
        <f>D27</f>
        <v>380000</v>
      </c>
    </row>
    <row r="27" spans="1:4" ht="37.5" customHeight="1" thickBot="1">
      <c r="A27" s="104" t="s">
        <v>61</v>
      </c>
      <c r="B27" s="27">
        <v>2117404</v>
      </c>
      <c r="C27" s="27">
        <v>200</v>
      </c>
      <c r="D27" s="11">
        <v>380000</v>
      </c>
    </row>
    <row r="28" spans="1:4" ht="24.75" customHeight="1" thickBot="1">
      <c r="A28" s="47" t="s">
        <v>48</v>
      </c>
      <c r="B28" s="48">
        <v>9900000</v>
      </c>
      <c r="C28" s="48"/>
      <c r="D28" s="49">
        <f>D29+D31+D35+D37+D39</f>
        <v>1864519</v>
      </c>
    </row>
    <row r="29" spans="1:4" ht="22.5" customHeight="1" thickBot="1">
      <c r="A29" s="46" t="s">
        <v>59</v>
      </c>
      <c r="B29" s="45">
        <v>9900203</v>
      </c>
      <c r="C29" s="45"/>
      <c r="D29" s="43">
        <f>D30</f>
        <v>612617</v>
      </c>
    </row>
    <row r="30" spans="1:4" ht="64.5" customHeight="1" thickBot="1">
      <c r="A30" s="10" t="s">
        <v>60</v>
      </c>
      <c r="B30" s="27">
        <v>9900203</v>
      </c>
      <c r="C30" s="27">
        <v>100</v>
      </c>
      <c r="D30" s="11">
        <v>612617</v>
      </c>
    </row>
    <row r="31" spans="1:4" ht="24" customHeight="1" thickBot="1">
      <c r="A31" s="46" t="s">
        <v>45</v>
      </c>
      <c r="B31" s="45">
        <v>9900204</v>
      </c>
      <c r="C31" s="45"/>
      <c r="D31" s="43">
        <f>D32+D33+D34</f>
        <v>1186602</v>
      </c>
    </row>
    <row r="32" spans="1:4" ht="63" customHeight="1" thickBot="1">
      <c r="A32" s="10" t="s">
        <v>60</v>
      </c>
      <c r="B32" s="27">
        <v>9900204</v>
      </c>
      <c r="C32" s="27">
        <v>100</v>
      </c>
      <c r="D32" s="11">
        <v>563725</v>
      </c>
    </row>
    <row r="33" spans="1:4" ht="44.25" customHeight="1" thickBot="1">
      <c r="A33" s="10" t="s">
        <v>61</v>
      </c>
      <c r="B33" s="27">
        <v>9900204</v>
      </c>
      <c r="C33" s="27">
        <v>200</v>
      </c>
      <c r="D33" s="11">
        <v>607614</v>
      </c>
    </row>
    <row r="34" spans="1:4" ht="21.75" customHeight="1" thickBot="1">
      <c r="A34" s="10" t="s">
        <v>46</v>
      </c>
      <c r="B34" s="27">
        <v>9900204</v>
      </c>
      <c r="C34" s="27">
        <v>800</v>
      </c>
      <c r="D34" s="11">
        <v>15263</v>
      </c>
    </row>
    <row r="35" spans="1:4" ht="24" customHeight="1" thickBot="1">
      <c r="A35" s="46" t="s">
        <v>68</v>
      </c>
      <c r="B35" s="45">
        <v>9900348</v>
      </c>
      <c r="C35" s="45"/>
      <c r="D35" s="43">
        <f>D36</f>
        <v>0</v>
      </c>
    </row>
    <row r="36" spans="1:4" ht="21.75" customHeight="1" thickBot="1">
      <c r="A36" s="10" t="s">
        <v>46</v>
      </c>
      <c r="B36" s="27">
        <v>9900348</v>
      </c>
      <c r="C36" s="27">
        <v>800</v>
      </c>
      <c r="D36" s="11"/>
    </row>
    <row r="37" spans="1:4" ht="26.25" customHeight="1" thickBot="1">
      <c r="A37" s="44" t="s">
        <v>63</v>
      </c>
      <c r="B37" s="45">
        <v>9900750</v>
      </c>
      <c r="C37" s="54"/>
      <c r="D37" s="43">
        <f>D38</f>
        <v>0</v>
      </c>
    </row>
    <row r="38" spans="1:4" ht="26.25" customHeight="1" thickBot="1">
      <c r="A38" s="29" t="s">
        <v>46</v>
      </c>
      <c r="B38" s="27">
        <v>9900750</v>
      </c>
      <c r="C38" s="27">
        <v>800</v>
      </c>
      <c r="D38" s="11"/>
    </row>
    <row r="39" spans="1:4" ht="41.25" customHeight="1" thickBot="1">
      <c r="A39" s="44" t="s">
        <v>66</v>
      </c>
      <c r="B39" s="45">
        <v>9905118</v>
      </c>
      <c r="C39" s="45"/>
      <c r="D39" s="43">
        <f>D40+D41</f>
        <v>65300</v>
      </c>
    </row>
    <row r="40" spans="1:4" ht="61.5" customHeight="1" thickBot="1">
      <c r="A40" s="29" t="s">
        <v>60</v>
      </c>
      <c r="B40" s="27">
        <v>9905118</v>
      </c>
      <c r="C40" s="27">
        <v>100</v>
      </c>
      <c r="D40" s="11">
        <v>61114</v>
      </c>
    </row>
    <row r="41" spans="1:4" ht="40.5" customHeight="1" thickBot="1">
      <c r="A41" s="10" t="s">
        <v>61</v>
      </c>
      <c r="B41" s="27">
        <v>9905118</v>
      </c>
      <c r="C41" s="27">
        <v>200</v>
      </c>
      <c r="D41" s="11">
        <v>4186</v>
      </c>
    </row>
  </sheetData>
  <mergeCells count="1">
    <mergeCell ref="A9:D9"/>
  </mergeCells>
  <pageMargins left="0.7" right="0.7" top="0.75" bottom="0.75" header="0.3" footer="0.3"/>
  <pageSetup paperSize="9" scale="51" orientation="portrait" horizontalDpi="180" verticalDpi="180"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topLeftCell="A13" workbookViewId="0">
      <selection activeCell="A27" sqref="A27"/>
    </sheetView>
  </sheetViews>
  <sheetFormatPr defaultRowHeight="15"/>
  <cols>
    <col min="1" max="1" width="39.7109375" customWidth="1"/>
    <col min="2" max="2" width="12.42578125" customWidth="1"/>
    <col min="3" max="5" width="17.140625" customWidth="1"/>
  </cols>
  <sheetData>
    <row r="1" spans="1:5" ht="15.75">
      <c r="A1" s="1"/>
      <c r="E1" s="1" t="s">
        <v>77</v>
      </c>
    </row>
    <row r="2" spans="1:5" ht="15.75">
      <c r="A2" s="1"/>
      <c r="E2" s="1" t="s">
        <v>1</v>
      </c>
    </row>
    <row r="3" spans="1:5" ht="15.75">
      <c r="A3" s="1"/>
      <c r="E3" s="1" t="s">
        <v>132</v>
      </c>
    </row>
    <row r="4" spans="1:5" ht="15.75">
      <c r="A4" s="1"/>
      <c r="E4" s="1" t="s">
        <v>50</v>
      </c>
    </row>
    <row r="5" spans="1:5" ht="15.75">
      <c r="A5" s="1"/>
      <c r="E5" s="1" t="s">
        <v>51</v>
      </c>
    </row>
    <row r="6" spans="1:5" ht="15.75">
      <c r="A6" s="21"/>
      <c r="E6" s="1" t="s">
        <v>133</v>
      </c>
    </row>
    <row r="7" spans="1:5" ht="15.75">
      <c r="A7" s="37"/>
      <c r="E7" s="1" t="s">
        <v>2</v>
      </c>
    </row>
    <row r="8" spans="1:5" ht="15.75" customHeight="1">
      <c r="A8" s="132" t="s">
        <v>140</v>
      </c>
      <c r="B8" s="132"/>
      <c r="C8" s="132"/>
      <c r="D8" s="132"/>
      <c r="E8" s="132"/>
    </row>
    <row r="9" spans="1:5" ht="15.75" customHeight="1">
      <c r="A9" s="132"/>
      <c r="B9" s="132"/>
      <c r="C9" s="132"/>
      <c r="D9" s="132"/>
      <c r="E9" s="132"/>
    </row>
    <row r="10" spans="1:5" ht="15.75" customHeight="1">
      <c r="A10" s="132"/>
      <c r="B10" s="132"/>
      <c r="C10" s="132"/>
      <c r="D10" s="132"/>
      <c r="E10" s="132"/>
    </row>
    <row r="11" spans="1:5" ht="16.5" thickBot="1">
      <c r="A11" s="1"/>
      <c r="E11" s="1" t="s">
        <v>79</v>
      </c>
    </row>
    <row r="12" spans="1:5" ht="15.75" customHeight="1">
      <c r="A12" s="35"/>
      <c r="B12" s="38"/>
      <c r="C12" s="38"/>
      <c r="D12" s="38"/>
      <c r="E12" s="38"/>
    </row>
    <row r="13" spans="1:5" ht="15.75" customHeight="1" thickBot="1">
      <c r="A13" s="36" t="s">
        <v>44</v>
      </c>
      <c r="B13" s="27" t="s">
        <v>78</v>
      </c>
      <c r="C13" s="27" t="s">
        <v>81</v>
      </c>
      <c r="D13" s="27" t="s">
        <v>56</v>
      </c>
      <c r="E13" s="27" t="s">
        <v>5</v>
      </c>
    </row>
    <row r="14" spans="1:5" ht="19.5" thickBot="1">
      <c r="A14" s="12" t="s">
        <v>82</v>
      </c>
      <c r="B14" s="27"/>
      <c r="C14" s="27"/>
      <c r="D14" s="27"/>
      <c r="E14" s="9">
        <f>E15+E18+E21+E30</f>
        <v>2468629</v>
      </c>
    </row>
    <row r="15" spans="1:5" ht="169.5" thickBot="1">
      <c r="A15" s="47" t="s">
        <v>137</v>
      </c>
      <c r="B15" s="48">
        <v>791</v>
      </c>
      <c r="C15" s="48">
        <v>1710000</v>
      </c>
      <c r="D15" s="53"/>
      <c r="E15" s="49">
        <f>E16</f>
        <v>0</v>
      </c>
    </row>
    <row r="16" spans="1:5" ht="41.25" customHeight="1" thickBot="1">
      <c r="A16" s="46" t="s">
        <v>70</v>
      </c>
      <c r="B16" s="45">
        <v>791</v>
      </c>
      <c r="C16" s="45">
        <v>1710333</v>
      </c>
      <c r="D16" s="45"/>
      <c r="E16" s="43">
        <f>E17</f>
        <v>0</v>
      </c>
    </row>
    <row r="17" spans="1:5" ht="41.25" customHeight="1" thickBot="1">
      <c r="A17" s="10" t="s">
        <v>61</v>
      </c>
      <c r="B17" s="27">
        <v>791</v>
      </c>
      <c r="C17" s="27">
        <v>1710333</v>
      </c>
      <c r="D17" s="27">
        <v>200</v>
      </c>
      <c r="E17" s="11"/>
    </row>
    <row r="18" spans="1:5" ht="77.25" customHeight="1" thickBot="1">
      <c r="A18" s="108" t="s">
        <v>121</v>
      </c>
      <c r="B18" s="51">
        <v>791</v>
      </c>
      <c r="C18" s="51"/>
      <c r="D18" s="51"/>
      <c r="E18" s="52">
        <f>E19</f>
        <v>120000</v>
      </c>
    </row>
    <row r="19" spans="1:5" ht="23.25" customHeight="1" thickBot="1">
      <c r="A19" s="120" t="s">
        <v>119</v>
      </c>
      <c r="B19" s="45">
        <v>791</v>
      </c>
      <c r="C19" s="45">
        <v>2010000</v>
      </c>
      <c r="D19" s="45"/>
      <c r="E19" s="43">
        <f>E20</f>
        <v>120000</v>
      </c>
    </row>
    <row r="20" spans="1:5" ht="41.25" customHeight="1" thickBot="1">
      <c r="A20" s="104" t="s">
        <v>61</v>
      </c>
      <c r="B20" s="27">
        <v>791</v>
      </c>
      <c r="C20" s="27">
        <v>2017404</v>
      </c>
      <c r="D20" s="27">
        <v>200</v>
      </c>
      <c r="E20" s="11">
        <v>120000</v>
      </c>
    </row>
    <row r="21" spans="1:5" ht="189" customHeight="1" thickBot="1">
      <c r="A21" s="47" t="s">
        <v>138</v>
      </c>
      <c r="B21" s="48">
        <v>791</v>
      </c>
      <c r="C21" s="48">
        <v>2110000</v>
      </c>
      <c r="D21" s="48"/>
      <c r="E21" s="49">
        <f>E22+E24+E26+E28</f>
        <v>484110</v>
      </c>
    </row>
    <row r="22" spans="1:5" ht="24" customHeight="1" thickBot="1">
      <c r="A22" s="47" t="s">
        <v>110</v>
      </c>
      <c r="B22" s="48">
        <v>791</v>
      </c>
      <c r="C22" s="48">
        <v>2110351</v>
      </c>
      <c r="D22" s="48"/>
      <c r="E22" s="49">
        <f>E23</f>
        <v>4156</v>
      </c>
    </row>
    <row r="23" spans="1:5" ht="48.75" customHeight="1" thickBot="1">
      <c r="A23" s="112" t="s">
        <v>61</v>
      </c>
      <c r="B23" s="110">
        <v>791</v>
      </c>
      <c r="C23" s="110">
        <v>2110351</v>
      </c>
      <c r="D23" s="110">
        <v>200</v>
      </c>
      <c r="E23" s="111">
        <v>4156</v>
      </c>
    </row>
    <row r="24" spans="1:5" ht="59.25" customHeight="1" thickBot="1">
      <c r="A24" s="46" t="s">
        <v>73</v>
      </c>
      <c r="B24" s="45">
        <v>791</v>
      </c>
      <c r="C24" s="45">
        <v>2110605</v>
      </c>
      <c r="D24" s="45"/>
      <c r="E24" s="43">
        <f>E25</f>
        <v>99954</v>
      </c>
    </row>
    <row r="25" spans="1:5" ht="42.75" customHeight="1" thickBot="1">
      <c r="A25" s="10" t="s">
        <v>61</v>
      </c>
      <c r="B25" s="27">
        <v>791</v>
      </c>
      <c r="C25" s="27">
        <v>2110605</v>
      </c>
      <c r="D25" s="27">
        <v>200</v>
      </c>
      <c r="E25" s="11">
        <v>99954</v>
      </c>
    </row>
    <row r="26" spans="1:5" ht="56.25" customHeight="1" thickBot="1">
      <c r="A26" s="46" t="s">
        <v>73</v>
      </c>
      <c r="B26" s="45">
        <v>791</v>
      </c>
      <c r="C26" s="45">
        <v>2110640</v>
      </c>
      <c r="D26" s="45"/>
      <c r="E26" s="43">
        <f>E27</f>
        <v>0</v>
      </c>
    </row>
    <row r="27" spans="1:5" ht="24.75" customHeight="1" thickBot="1">
      <c r="A27" s="121" t="s">
        <v>61</v>
      </c>
      <c r="B27" s="27">
        <v>791</v>
      </c>
      <c r="C27" s="110">
        <v>2110640</v>
      </c>
      <c r="D27" s="27">
        <v>200</v>
      </c>
      <c r="E27" s="11"/>
    </row>
    <row r="28" spans="1:5" ht="25.5" customHeight="1" thickBot="1">
      <c r="A28" s="46" t="s">
        <v>73</v>
      </c>
      <c r="B28" s="45">
        <v>791</v>
      </c>
      <c r="C28" s="45"/>
      <c r="D28" s="45"/>
      <c r="E28" s="43">
        <f>E29</f>
        <v>380000</v>
      </c>
    </row>
    <row r="29" spans="1:5" ht="40.5" customHeight="1" thickBot="1">
      <c r="A29" s="104" t="s">
        <v>61</v>
      </c>
      <c r="B29" s="27">
        <v>791</v>
      </c>
      <c r="C29" s="110">
        <v>2117404</v>
      </c>
      <c r="D29" s="27">
        <v>200</v>
      </c>
      <c r="E29" s="11">
        <v>380000</v>
      </c>
    </row>
    <row r="30" spans="1:5" ht="24" customHeight="1" thickBot="1">
      <c r="A30" s="47" t="s">
        <v>48</v>
      </c>
      <c r="B30" s="48">
        <v>791</v>
      </c>
      <c r="C30" s="48">
        <v>9900000</v>
      </c>
      <c r="D30" s="48"/>
      <c r="E30" s="49">
        <f>E31+E33+E39+E41+E43</f>
        <v>1864519</v>
      </c>
    </row>
    <row r="31" spans="1:5" ht="39" customHeight="1" thickBot="1">
      <c r="A31" s="46" t="s">
        <v>59</v>
      </c>
      <c r="B31" s="45">
        <v>791</v>
      </c>
      <c r="C31" s="45">
        <v>9900203</v>
      </c>
      <c r="D31" s="45"/>
      <c r="E31" s="43">
        <f>E32</f>
        <v>612617</v>
      </c>
    </row>
    <row r="32" spans="1:5" ht="94.5" thickBot="1">
      <c r="A32" s="10" t="s">
        <v>60</v>
      </c>
      <c r="B32" s="27">
        <v>791</v>
      </c>
      <c r="C32" s="27">
        <v>9900203</v>
      </c>
      <c r="D32" s="27">
        <v>100</v>
      </c>
      <c r="E32" s="11">
        <v>612617</v>
      </c>
    </row>
    <row r="33" spans="1:5" ht="19.5" thickBot="1">
      <c r="A33" s="46" t="s">
        <v>45</v>
      </c>
      <c r="B33" s="45">
        <v>791</v>
      </c>
      <c r="C33" s="45">
        <v>9900204</v>
      </c>
      <c r="D33" s="45"/>
      <c r="E33" s="43">
        <f>E34+E35+E37</f>
        <v>1186602</v>
      </c>
    </row>
    <row r="34" spans="1:5" ht="94.5" thickBot="1">
      <c r="A34" s="10" t="s">
        <v>60</v>
      </c>
      <c r="B34" s="27">
        <v>791</v>
      </c>
      <c r="C34" s="27">
        <v>9900204</v>
      </c>
      <c r="D34" s="27">
        <v>100</v>
      </c>
      <c r="E34" s="11">
        <v>563725</v>
      </c>
    </row>
    <row r="35" spans="1:5" ht="21.75" customHeight="1">
      <c r="A35" s="133" t="s">
        <v>61</v>
      </c>
      <c r="B35" s="137">
        <v>791</v>
      </c>
      <c r="C35" s="137">
        <v>9900204</v>
      </c>
      <c r="D35" s="137">
        <v>200</v>
      </c>
      <c r="E35" s="139">
        <v>607614</v>
      </c>
    </row>
    <row r="36" spans="1:5" ht="15.75" thickBot="1">
      <c r="A36" s="134"/>
      <c r="B36" s="138"/>
      <c r="C36" s="138"/>
      <c r="D36" s="138"/>
      <c r="E36" s="140"/>
    </row>
    <row r="37" spans="1:5">
      <c r="A37" s="133" t="s">
        <v>46</v>
      </c>
      <c r="B37" s="137">
        <v>791</v>
      </c>
      <c r="C37" s="137">
        <v>9900204</v>
      </c>
      <c r="D37" s="137">
        <v>800</v>
      </c>
      <c r="E37" s="139">
        <v>15263</v>
      </c>
    </row>
    <row r="38" spans="1:5" ht="15.75" thickBot="1">
      <c r="A38" s="134"/>
      <c r="B38" s="138"/>
      <c r="C38" s="138"/>
      <c r="D38" s="138"/>
      <c r="E38" s="140"/>
    </row>
    <row r="39" spans="1:5" ht="38.25" thickBot="1">
      <c r="A39" s="46" t="s">
        <v>68</v>
      </c>
      <c r="B39" s="45">
        <v>791</v>
      </c>
      <c r="C39" s="45">
        <v>9900348</v>
      </c>
      <c r="D39" s="45"/>
      <c r="E39" s="43">
        <f>E40</f>
        <v>0</v>
      </c>
    </row>
    <row r="40" spans="1:5" ht="19.5" thickBot="1">
      <c r="A40" s="10" t="s">
        <v>46</v>
      </c>
      <c r="B40" s="27">
        <v>791</v>
      </c>
      <c r="C40" s="27">
        <v>9900348</v>
      </c>
      <c r="D40" s="27">
        <v>800</v>
      </c>
      <c r="E40" s="11"/>
    </row>
    <row r="41" spans="1:5" ht="38.25" thickBot="1">
      <c r="A41" s="44" t="s">
        <v>63</v>
      </c>
      <c r="B41" s="45">
        <v>791</v>
      </c>
      <c r="C41" s="45">
        <v>9900750</v>
      </c>
      <c r="D41" s="45"/>
      <c r="E41" s="43">
        <f>E42</f>
        <v>0</v>
      </c>
    </row>
    <row r="42" spans="1:5" ht="19.5" thickBot="1">
      <c r="A42" s="29" t="s">
        <v>46</v>
      </c>
      <c r="B42" s="27">
        <v>791</v>
      </c>
      <c r="C42" s="27">
        <v>9900750</v>
      </c>
      <c r="D42" s="27">
        <v>800</v>
      </c>
      <c r="E42" s="11"/>
    </row>
    <row r="43" spans="1:5" ht="75.75" thickBot="1">
      <c r="A43" s="44" t="s">
        <v>66</v>
      </c>
      <c r="B43" s="45">
        <v>791</v>
      </c>
      <c r="C43" s="45">
        <v>9905118</v>
      </c>
      <c r="D43" s="45"/>
      <c r="E43" s="43">
        <f>E44+E45</f>
        <v>65300</v>
      </c>
    </row>
    <row r="44" spans="1:5" ht="94.5" thickBot="1">
      <c r="A44" s="10" t="s">
        <v>60</v>
      </c>
      <c r="B44" s="27">
        <v>791</v>
      </c>
      <c r="C44" s="27">
        <v>9905118</v>
      </c>
      <c r="D44" s="27">
        <v>100</v>
      </c>
      <c r="E44" s="11">
        <v>61114</v>
      </c>
    </row>
    <row r="45" spans="1:5" ht="38.25" thickBot="1">
      <c r="A45" s="29" t="s">
        <v>61</v>
      </c>
      <c r="B45" s="27">
        <v>791</v>
      </c>
      <c r="C45" s="27">
        <v>9905118</v>
      </c>
      <c r="D45" s="27">
        <v>200</v>
      </c>
      <c r="E45" s="11">
        <v>4186</v>
      </c>
    </row>
  </sheetData>
  <mergeCells count="11">
    <mergeCell ref="A8:E10"/>
    <mergeCell ref="A37:A38"/>
    <mergeCell ref="B37:B38"/>
    <mergeCell ref="C37:C38"/>
    <mergeCell ref="D37:D38"/>
    <mergeCell ref="E37:E38"/>
    <mergeCell ref="A35:A36"/>
    <mergeCell ref="B35:B36"/>
    <mergeCell ref="C35:C36"/>
    <mergeCell ref="D35:D36"/>
    <mergeCell ref="E35:E36"/>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F9" sqref="F9"/>
    </sheetView>
  </sheetViews>
  <sheetFormatPr defaultRowHeight="15"/>
  <cols>
    <col min="1" max="1" width="36.28515625" customWidth="1"/>
    <col min="2" max="2" width="38.7109375" customWidth="1"/>
    <col min="3" max="3" width="17" customWidth="1"/>
  </cols>
  <sheetData>
    <row r="1" spans="1:3" ht="18.75">
      <c r="A1" s="39"/>
      <c r="C1" s="1" t="s">
        <v>89</v>
      </c>
    </row>
    <row r="2" spans="1:3" ht="18.75">
      <c r="A2" s="39"/>
      <c r="C2" s="1" t="s">
        <v>1</v>
      </c>
    </row>
    <row r="3" spans="1:3" ht="18.75">
      <c r="A3" s="39"/>
      <c r="C3" s="1" t="s">
        <v>132</v>
      </c>
    </row>
    <row r="4" spans="1:3" ht="18.75">
      <c r="A4" s="39"/>
      <c r="C4" s="1" t="s">
        <v>50</v>
      </c>
    </row>
    <row r="5" spans="1:3" ht="18.75">
      <c r="A5" s="39"/>
      <c r="C5" s="1" t="s">
        <v>141</v>
      </c>
    </row>
    <row r="6" spans="1:3" ht="18.75">
      <c r="A6" s="39"/>
      <c r="C6" s="1" t="s">
        <v>133</v>
      </c>
    </row>
    <row r="7" spans="1:3" ht="18.75">
      <c r="A7" s="39"/>
      <c r="C7" s="1" t="s">
        <v>2</v>
      </c>
    </row>
    <row r="8" spans="1:3" ht="18.75">
      <c r="A8" s="40"/>
    </row>
    <row r="9" spans="1:3" ht="113.25" customHeight="1">
      <c r="A9" s="157" t="s">
        <v>135</v>
      </c>
      <c r="B9" s="157"/>
      <c r="C9" s="157"/>
    </row>
    <row r="10" spans="1:3" ht="19.5" thickBot="1">
      <c r="A10" s="39" t="s">
        <v>83</v>
      </c>
    </row>
    <row r="11" spans="1:3" ht="85.5" customHeight="1" thickBot="1">
      <c r="A11" s="35" t="s">
        <v>88</v>
      </c>
      <c r="B11" s="41" t="s">
        <v>92</v>
      </c>
      <c r="C11" s="42" t="s">
        <v>84</v>
      </c>
    </row>
    <row r="12" spans="1:3" ht="41.25" customHeight="1" thickBot="1">
      <c r="A12" s="152" t="s">
        <v>85</v>
      </c>
      <c r="B12" s="153"/>
      <c r="C12" s="154"/>
    </row>
    <row r="13" spans="1:3" ht="41.25" customHeight="1" thickBot="1">
      <c r="A13" s="29" t="s">
        <v>91</v>
      </c>
      <c r="B13" s="8" t="s">
        <v>86</v>
      </c>
      <c r="C13" s="8">
        <v>727791.79</v>
      </c>
    </row>
    <row r="14" spans="1:3" ht="38.25" thickBot="1">
      <c r="A14" s="29" t="s">
        <v>90</v>
      </c>
      <c r="B14" s="8" t="s">
        <v>87</v>
      </c>
      <c r="C14" s="8">
        <v>324002.44</v>
      </c>
    </row>
    <row r="15" spans="1:3" ht="19.5" thickBot="1">
      <c r="A15" s="155"/>
      <c r="B15" s="156"/>
      <c r="C15" s="8"/>
    </row>
    <row r="16" spans="1:3" ht="18.75">
      <c r="A16" s="30"/>
    </row>
  </sheetData>
  <mergeCells count="3">
    <mergeCell ref="A12:C12"/>
    <mergeCell ref="A15:B15"/>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2016-04-27T04:55:30Z</dcterms:modified>
</cp:coreProperties>
</file>